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130"/>
  </bookViews>
  <sheets>
    <sheet name="02_Труд_Занятость" sheetId="1" r:id="rId1"/>
  </sheets>
  <definedNames>
    <definedName name="_xlnm.Print_Titles" localSheetId="0">'02_Труд_Занятость'!$8:$10</definedName>
    <definedName name="_xlnm.Print_Area" localSheetId="0">'02_Труд_Занятость'!$A$1:$K$78</definedName>
  </definedNames>
  <calcPr calcId="162913"/>
</workbook>
</file>

<file path=xl/calcChain.xml><?xml version="1.0" encoding="utf-8"?>
<calcChain xmlns="http://schemas.openxmlformats.org/spreadsheetml/2006/main">
  <c r="C22" i="1" l="1"/>
  <c r="G26" i="1" l="1"/>
  <c r="J71" i="1"/>
  <c r="K68" i="1"/>
  <c r="K66" i="1"/>
  <c r="H64" i="1"/>
  <c r="I64" i="1"/>
  <c r="J64" i="1"/>
  <c r="K64" i="1"/>
  <c r="D26" i="1"/>
  <c r="E26" i="1"/>
  <c r="F26" i="1"/>
  <c r="H26" i="1"/>
  <c r="I26" i="1"/>
  <c r="J26" i="1"/>
  <c r="K26" i="1"/>
  <c r="D21" i="1"/>
  <c r="E21" i="1"/>
  <c r="F21" i="1"/>
  <c r="G21" i="1"/>
  <c r="H21" i="1"/>
  <c r="I21" i="1"/>
  <c r="J21" i="1"/>
  <c r="K21" i="1"/>
  <c r="D19" i="1"/>
  <c r="E19" i="1"/>
  <c r="F19" i="1"/>
  <c r="G19" i="1"/>
  <c r="H19" i="1"/>
  <c r="I19" i="1"/>
  <c r="J19" i="1"/>
  <c r="K19" i="1"/>
  <c r="D17" i="1"/>
  <c r="E17" i="1"/>
  <c r="F17" i="1"/>
  <c r="G17" i="1"/>
  <c r="H17" i="1"/>
  <c r="I17" i="1"/>
  <c r="J17" i="1"/>
  <c r="K17" i="1"/>
  <c r="C13" i="1"/>
  <c r="F71" i="1"/>
  <c r="C11" i="1"/>
  <c r="C14" i="1" l="1"/>
  <c r="G71" i="1"/>
  <c r="H71" i="1"/>
  <c r="I71" i="1"/>
  <c r="K71" i="1"/>
  <c r="K70" i="1"/>
  <c r="J70" i="1"/>
  <c r="I70" i="1"/>
  <c r="H70" i="1"/>
  <c r="G70" i="1"/>
  <c r="F70" i="1"/>
  <c r="E70" i="1"/>
  <c r="D70" i="1"/>
  <c r="J68" i="1"/>
  <c r="I68" i="1"/>
  <c r="H68" i="1"/>
  <c r="G68" i="1"/>
  <c r="F68" i="1"/>
  <c r="E68" i="1"/>
  <c r="D68" i="1"/>
  <c r="J66" i="1"/>
  <c r="I66" i="1"/>
  <c r="H66" i="1"/>
  <c r="G66" i="1"/>
  <c r="F66" i="1"/>
  <c r="E66" i="1"/>
  <c r="D66" i="1"/>
  <c r="G64" i="1"/>
  <c r="F64" i="1"/>
  <c r="E64" i="1"/>
  <c r="D64" i="1"/>
  <c r="K62" i="1"/>
  <c r="J62" i="1"/>
  <c r="I62" i="1"/>
  <c r="H62" i="1"/>
  <c r="G62" i="1"/>
  <c r="F62" i="1"/>
  <c r="E62" i="1"/>
  <c r="D62" i="1"/>
  <c r="K60" i="1"/>
  <c r="J60" i="1"/>
  <c r="I60" i="1"/>
  <c r="H60" i="1"/>
  <c r="G60" i="1"/>
  <c r="F60" i="1"/>
  <c r="E60" i="1"/>
  <c r="D60" i="1"/>
  <c r="K58" i="1"/>
  <c r="J58" i="1"/>
  <c r="I58" i="1"/>
  <c r="H58" i="1"/>
  <c r="G58" i="1"/>
  <c r="F58" i="1"/>
  <c r="E58" i="1"/>
  <c r="D58" i="1"/>
  <c r="K56" i="1"/>
  <c r="J56" i="1"/>
  <c r="I56" i="1"/>
  <c r="H56" i="1"/>
  <c r="G56" i="1"/>
  <c r="F56" i="1"/>
  <c r="E56" i="1"/>
  <c r="D56" i="1"/>
  <c r="K54" i="1"/>
  <c r="J54" i="1"/>
  <c r="I54" i="1"/>
  <c r="H54" i="1"/>
  <c r="G54" i="1"/>
  <c r="F54" i="1"/>
  <c r="E54" i="1"/>
  <c r="D54" i="1"/>
  <c r="K52" i="1"/>
  <c r="J52" i="1"/>
  <c r="I52" i="1"/>
  <c r="H52" i="1"/>
  <c r="G52" i="1"/>
  <c r="F52" i="1"/>
  <c r="E52" i="1"/>
  <c r="D52" i="1"/>
  <c r="K50" i="1"/>
  <c r="J50" i="1"/>
  <c r="I50" i="1"/>
  <c r="H50" i="1"/>
  <c r="G50" i="1"/>
  <c r="F50" i="1"/>
  <c r="E50" i="1"/>
  <c r="D50" i="1"/>
  <c r="K48" i="1"/>
  <c r="J48" i="1"/>
  <c r="I48" i="1"/>
  <c r="H48" i="1"/>
  <c r="G48" i="1"/>
  <c r="F48" i="1"/>
  <c r="E48" i="1"/>
  <c r="D48" i="1"/>
  <c r="K46" i="1"/>
  <c r="J46" i="1"/>
  <c r="I46" i="1"/>
  <c r="H46" i="1"/>
  <c r="G46" i="1"/>
  <c r="F46" i="1"/>
  <c r="E46" i="1"/>
  <c r="D46" i="1"/>
  <c r="K44" i="1"/>
  <c r="J44" i="1"/>
  <c r="I44" i="1"/>
  <c r="H44" i="1"/>
  <c r="G44" i="1"/>
  <c r="F44" i="1"/>
  <c r="E44" i="1"/>
  <c r="D44" i="1"/>
  <c r="J34" i="1"/>
  <c r="K42" i="1"/>
  <c r="J42" i="1"/>
  <c r="I42" i="1"/>
  <c r="H42" i="1"/>
  <c r="G42" i="1"/>
  <c r="F42" i="1"/>
  <c r="E42" i="1"/>
  <c r="D42" i="1"/>
  <c r="K40" i="1"/>
  <c r="J40" i="1"/>
  <c r="I40" i="1"/>
  <c r="H40" i="1"/>
  <c r="G40" i="1"/>
  <c r="F40" i="1"/>
  <c r="E40" i="1"/>
  <c r="D40" i="1"/>
  <c r="K38" i="1"/>
  <c r="J38" i="1"/>
  <c r="I38" i="1"/>
  <c r="H38" i="1"/>
  <c r="G38" i="1"/>
  <c r="F38" i="1"/>
  <c r="E38" i="1"/>
  <c r="D38" i="1"/>
  <c r="K36" i="1"/>
  <c r="J36" i="1"/>
  <c r="I36" i="1"/>
  <c r="H36" i="1"/>
  <c r="G36" i="1"/>
  <c r="F36" i="1"/>
  <c r="E36" i="1"/>
  <c r="D36" i="1"/>
  <c r="K34" i="1"/>
  <c r="I34" i="1"/>
  <c r="H34" i="1"/>
  <c r="G34" i="1"/>
  <c r="F34" i="1"/>
  <c r="E34" i="1"/>
  <c r="D34" i="1"/>
  <c r="K32" i="1"/>
  <c r="J32" i="1"/>
  <c r="I32" i="1"/>
  <c r="H32" i="1"/>
  <c r="G32" i="1"/>
  <c r="F32" i="1"/>
  <c r="E32" i="1"/>
  <c r="D32" i="1"/>
  <c r="K30" i="1"/>
  <c r="J30" i="1"/>
  <c r="I30" i="1"/>
  <c r="H30" i="1"/>
  <c r="G30" i="1"/>
  <c r="F30" i="1"/>
  <c r="E30" i="1"/>
  <c r="D30" i="1"/>
  <c r="K28" i="1"/>
  <c r="J28" i="1"/>
  <c r="I28" i="1"/>
  <c r="H28" i="1"/>
  <c r="G28" i="1"/>
  <c r="F28" i="1"/>
  <c r="E28" i="1"/>
  <c r="D28" i="1"/>
  <c r="D22" i="1" l="1"/>
  <c r="E22" i="1"/>
  <c r="F22" i="1"/>
  <c r="G22" i="1"/>
  <c r="H22" i="1"/>
  <c r="I22" i="1"/>
  <c r="J22" i="1"/>
  <c r="K22" i="1"/>
  <c r="D11" i="1"/>
  <c r="D12" i="1" s="1"/>
  <c r="E11" i="1"/>
  <c r="E12" i="1" s="1"/>
  <c r="F11" i="1"/>
  <c r="F12" i="1" s="1"/>
  <c r="G11" i="1"/>
  <c r="G12" i="1" s="1"/>
  <c r="H11" i="1"/>
  <c r="I11" i="1"/>
  <c r="J11" i="1"/>
  <c r="K11" i="1"/>
  <c r="K12" i="1" s="1"/>
  <c r="J12" i="1" l="1"/>
  <c r="H23" i="1"/>
  <c r="F23" i="1"/>
  <c r="G23" i="1"/>
  <c r="I12" i="1"/>
  <c r="H12" i="1"/>
  <c r="D23" i="1"/>
  <c r="E23" i="1"/>
  <c r="J23" i="1"/>
  <c r="K23" i="1"/>
  <c r="I23" i="1"/>
  <c r="I13" i="1"/>
  <c r="I14" i="1" s="1"/>
  <c r="J13" i="1"/>
  <c r="J14" i="1" s="1"/>
  <c r="G13" i="1"/>
  <c r="G14" i="1" s="1"/>
  <c r="F13" i="1"/>
  <c r="F14" i="1" s="1"/>
  <c r="H13" i="1"/>
  <c r="H14" i="1" s="1"/>
  <c r="E13" i="1"/>
  <c r="E14" i="1" s="1"/>
  <c r="K13" i="1"/>
  <c r="K14" i="1" s="1"/>
  <c r="D13" i="1"/>
  <c r="D14" i="1" s="1"/>
</calcChain>
</file>

<file path=xl/sharedStrings.xml><?xml version="1.0" encoding="utf-8"?>
<sst xmlns="http://schemas.openxmlformats.org/spreadsheetml/2006/main" count="118" uniqueCount="60">
  <si>
    <t>в среднем за год</t>
  </si>
  <si>
    <t>Ответственный исполнитель в ОМСУ:</t>
  </si>
  <si>
    <t xml:space="preserve">мобильный </t>
  </si>
  <si>
    <t>Показатели</t>
  </si>
  <si>
    <t>Единица измерения</t>
  </si>
  <si>
    <t>Прогноз</t>
  </si>
  <si>
    <t>2026 год</t>
  </si>
  <si>
    <t>2027 год</t>
  </si>
  <si>
    <t>консерва-тивный</t>
  </si>
  <si>
    <t>базовый</t>
  </si>
  <si>
    <t>человек</t>
  </si>
  <si>
    <t>в% к предыдущ.году</t>
  </si>
  <si>
    <t xml:space="preserve">   в том числе:</t>
  </si>
  <si>
    <t xml:space="preserve">   трудоспособное население в трудоспособном возрасте</t>
  </si>
  <si>
    <t xml:space="preserve">   иностранные трудовые мигранты</t>
  </si>
  <si>
    <t xml:space="preserve">   лица старше трудоспособного возраста и подростки, занятые в экономике</t>
  </si>
  <si>
    <t xml:space="preserve">  из них по видам экономической деятельности:</t>
  </si>
  <si>
    <t>Сельское, лесное хозяйство, охота, рыболовство и рыбоводство</t>
  </si>
  <si>
    <t>Добыча полезных ископаемых</t>
  </si>
  <si>
    <t>Обрабатывающие производства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</si>
  <si>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</si>
  <si>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
деятельность по ликвидации загрязнений</t>
  </si>
  <si>
    <t>Строительство</t>
  </si>
  <si>
    <t>Торговля оптовая и розничная; ремонт авто-транспортных средств и мотоциклов</t>
  </si>
  <si>
    <t>Транспортировка и хранение</t>
  </si>
  <si>
    <t>Деятельность гостиниц и предприятий 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</si>
  <si>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</si>
  <si>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</si>
  <si>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по операциям с недвижимым имуществом</t>
  </si>
  <si>
    <t>Деятельность профессиональная, научная и техническая</t>
  </si>
  <si>
    <t>Деятельность административная и 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</si>
  <si>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</si>
  <si>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</si>
  <si>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социальных услуг</t>
  </si>
  <si>
    <t>Деятельность в области культуры, спорта, организации досуга и развлечений</t>
  </si>
  <si>
    <t>Предоставление прочих видов услуг</t>
  </si>
  <si>
    <t>Учащиеся в трудоспособном возрасте, обучающиеся с отрывом от производства</t>
  </si>
  <si>
    <t>%</t>
  </si>
  <si>
    <r>
      <t xml:space="preserve">Лица в трудоспособном возрасте, не занятые трудовой деятельностью и учебой
</t>
    </r>
    <r>
      <rPr>
        <b/>
        <sz val="10"/>
        <color rgb="FFFF0000"/>
        <rFont val="Times New Roman"/>
        <family val="1"/>
        <charset val="204"/>
      </rPr>
      <t>(обратный показатель)</t>
    </r>
  </si>
  <si>
    <r>
      <t xml:space="preserve">Среднегодовая численность безработных, зарегистрированных в службе занятости
</t>
    </r>
    <r>
      <rPr>
        <b/>
        <sz val="10"/>
        <color rgb="FFFF0000"/>
        <rFont val="Times New Roman"/>
        <family val="1"/>
        <charset val="204"/>
      </rPr>
      <t>(обратный показатель)</t>
    </r>
  </si>
  <si>
    <r>
      <t xml:space="preserve">Занятые в экономике - всего
</t>
    </r>
    <r>
      <rPr>
        <b/>
        <sz val="10"/>
        <color rgb="FFFF0000"/>
        <rFont val="Times New Roman"/>
        <family val="1"/>
        <charset val="204"/>
      </rPr>
      <t>(автоматически рассчитывается суммарно по видам экономической деятельности)</t>
    </r>
  </si>
  <si>
    <r>
      <t xml:space="preserve">Среднесписочная численность работников организаций (без внешних совместителей) по крупным, средним </t>
    </r>
    <r>
      <rPr>
        <sz val="10"/>
        <color rgb="FFFF0000"/>
        <rFont val="Times New Roman"/>
        <family val="1"/>
        <charset val="204"/>
      </rPr>
      <t>и малым</t>
    </r>
    <r>
      <rPr>
        <sz val="10"/>
        <rFont val="Times New Roman"/>
        <family val="1"/>
        <charset val="204"/>
      </rPr>
      <t xml:space="preserve"> организациям</t>
    </r>
    <r>
      <rPr>
        <b/>
        <sz val="12"/>
        <color rgb="FFFF0000"/>
        <rFont val="Times New Roman"/>
        <family val="1"/>
        <charset val="204"/>
      </rPr>
      <t>*</t>
    </r>
    <r>
      <rPr>
        <sz val="12"/>
        <rFont val="Times New Roman"/>
        <family val="1"/>
        <charset val="204"/>
      </rPr>
      <t xml:space="preserve"> </t>
    </r>
  </si>
  <si>
    <t>Ответственные в МЭР СО:</t>
  </si>
  <si>
    <r>
      <rPr>
        <b/>
        <sz val="12"/>
        <rFont val="Times New Roman"/>
        <family val="1"/>
        <charset val="204"/>
      </rPr>
      <t>Статистические данные</t>
    </r>
    <r>
      <rPr>
        <sz val="12"/>
        <rFont val="Times New Roman"/>
        <family val="1"/>
        <charset val="204"/>
      </rPr>
      <t xml:space="preserve"> муниципальных образований по некоторым показателям находятся на сайте Самарастат /статистика/муниципальная статистика/основные показатели социально-экономического положения муниципальных образований/база данных показателей муниципальных образований</t>
    </r>
  </si>
  <si>
    <r>
      <rPr>
        <b/>
        <sz val="11"/>
        <color rgb="FFFF0000"/>
        <rFont val="Times New Roman"/>
        <family val="1"/>
        <charset val="204"/>
      </rPr>
      <t>ОБРАЩАЕМ  ВНИМАНИЕ,</t>
    </r>
    <r>
      <rPr>
        <sz val="11"/>
        <color rgb="FFFF0000"/>
        <rFont val="Times New Roman"/>
        <family val="1"/>
        <charset val="204"/>
      </rPr>
      <t xml:space="preserve"> что по консервативному варианту прогноза темпы изменения показателей должны быть </t>
    </r>
    <r>
      <rPr>
        <b/>
        <u/>
        <sz val="11"/>
        <color rgb="FFFF0000"/>
        <rFont val="Times New Roman"/>
        <family val="1"/>
        <charset val="204"/>
      </rPr>
      <t>ниже</t>
    </r>
    <r>
      <rPr>
        <sz val="11"/>
        <color rgb="FFFF0000"/>
        <rFont val="Times New Roman"/>
        <family val="1"/>
        <charset val="204"/>
      </rPr>
      <t xml:space="preserve">, чем по базовому варианту, </t>
    </r>
    <r>
      <rPr>
        <b/>
        <u/>
        <sz val="11"/>
        <color rgb="FFFF0000"/>
        <rFont val="Times New Roman"/>
        <family val="1"/>
        <charset val="204"/>
      </rPr>
      <t>за исключением</t>
    </r>
    <r>
      <rPr>
        <sz val="11"/>
        <color rgb="FFFF0000"/>
        <rFont val="Times New Roman"/>
        <family val="1"/>
        <charset val="204"/>
      </rPr>
      <t xml:space="preserve"> "обратных показателей" (снижение значений которых свидетельствует об улучшении ситуации в оцениваемой сфере):
-  лица в трудоспособном возрасте, не занятые трудовой деятельностью и учебой;
- среднегодовая численность безработных, зарегистрированных в службе занятости;
- уровень зарегистрированной безработицы относительно населения в трудоспособном возрасте.</t>
    </r>
  </si>
  <si>
    <r>
      <t xml:space="preserve">ТРУДОВЫЕ РЕСУРСЫ - всего
</t>
    </r>
    <r>
      <rPr>
        <b/>
        <sz val="10"/>
        <color rgb="FFFF0000"/>
        <rFont val="Times New Roman"/>
        <family val="1"/>
        <charset val="204"/>
      </rPr>
      <t>(автоматически рассчитывается суммарно по строкам 16+18+20)</t>
    </r>
  </si>
  <si>
    <t>расчет трудовых ресурсов по сумме строк 22+63+65</t>
  </si>
  <si>
    <t>расхождение между строками 11 и 13</t>
  </si>
  <si>
    <r>
      <t xml:space="preserve">Уровень зарегистрированной безработицы относительно населения в трудоспособном возрасте
</t>
    </r>
    <r>
      <rPr>
        <b/>
        <sz val="10"/>
        <color rgb="FFFF0000"/>
        <rFont val="Times New Roman"/>
        <family val="1"/>
        <charset val="204"/>
      </rPr>
      <t>(обратный показатель)
(прогнозные значения рассчитываются автоматически как отношение строки 69 к строке 16)</t>
    </r>
  </si>
  <si>
    <t xml:space="preserve">Контактные телефоны: 
(846) 2147398 Воробьева Юлия Александровна, адрес эл. почты: VorobyovaYA@economy.samregion.ru,
(846) 2144363 Калиненкова Елена Олеговна, адрес эл.почты: KalinenkovaEO@economy.samregion.ru
</t>
  </si>
  <si>
    <t xml:space="preserve">2023 год отчет </t>
  </si>
  <si>
    <t>2024 год   отчет/
оценка</t>
  </si>
  <si>
    <t>2025 год оценка</t>
  </si>
  <si>
    <t>2028 год</t>
  </si>
  <si>
    <r>
      <rPr>
        <b/>
        <sz val="12"/>
        <color rgb="FFFF0000"/>
        <rFont val="Times New Roman"/>
        <family val="1"/>
        <charset val="204"/>
      </rPr>
      <t>*</t>
    </r>
    <r>
      <rPr>
        <sz val="12"/>
        <color theme="1"/>
        <rFont val="Times New Roman"/>
        <family val="1"/>
        <charset val="204"/>
      </rPr>
      <t xml:space="preserve"> - Обращаем внимание, что прилагаемая статистика по среднесписочной численности работников по видам экономической деятельности в разрезе муниципалитетов за 2021-2024 годы в файлах с наименованиями "Среднесп.числен.работников_НЕполный круг___" приводится по крупным и средним предприятиям. Для заполнения соответствующего отчетного и прогнозного показателя по ПОЛНОМУ кругу предприятий</t>
    </r>
    <r>
      <rPr>
        <b/>
        <sz val="12"/>
        <color rgb="FFFF0000"/>
        <rFont val="Times New Roman"/>
        <family val="1"/>
        <charset val="204"/>
      </rPr>
      <t xml:space="preserve"> (строка 67 таблицы)</t>
    </r>
    <r>
      <rPr>
        <sz val="12"/>
        <color theme="1"/>
        <rFont val="Times New Roman"/>
        <family val="1"/>
        <charset val="204"/>
      </rPr>
      <t xml:space="preserve"> необходим </t>
    </r>
    <r>
      <rPr>
        <b/>
        <sz val="12"/>
        <color rgb="FFFF0000"/>
        <rFont val="Times New Roman"/>
        <family val="1"/>
        <charset val="204"/>
      </rPr>
      <t>досчет с учетом малых организаций</t>
    </r>
    <r>
      <rPr>
        <sz val="12"/>
        <color theme="1"/>
        <rFont val="Times New Roman"/>
        <family val="1"/>
        <charset val="204"/>
      </rPr>
      <t>.</t>
    </r>
  </si>
  <si>
    <t xml:space="preserve">Основные показатели, представляемые для разработки прогноза социально-экономического развития Самарской области на 2026 - 2028 годы по разделу «Труд и занятость» </t>
  </si>
  <si>
    <t>Ф.И.О. Никулина Наталия Владимировна</t>
  </si>
  <si>
    <t>телефон рабочий 
с кодом: 88465622985</t>
  </si>
  <si>
    <t xml:space="preserve"> e-mail: econom_pohr@mail.ru</t>
  </si>
  <si>
    <t>муниципальный район Похвистневский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</si>
</sst>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2DD7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5" fillId="0" borderId="1" xfId="0" applyFont="1" applyBorder="1" applyAlignment="1">
      <alignment horizontal="center"/>
    </xf>
    <xf numFmtId="164" fontId="4" fillId="0" borderId="1" xfId="0" applyNumberFormat="1" applyFont="1" applyFill="1" applyBorder="1" applyAlignment="1" applyProtection="1">
      <alignment vertical="top" wrapText="1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1" fontId="4" fillId="0" borderId="1" xfId="0" applyNumberFormat="1" applyFont="1" applyFill="1" applyBorder="1" applyAlignment="1" applyProtection="1">
      <alignment vertical="top" wrapText="1"/>
      <protection locked="0"/>
    </xf>
    <xf numFmtId="2" fontId="4" fillId="0" borderId="1" xfId="0" applyNumberFormat="1" applyFont="1" applyFill="1" applyBorder="1" applyAlignment="1" applyProtection="1">
      <alignment vertical="top" wrapText="1"/>
      <protection locked="0"/>
    </xf>
    <xf numFmtId="164" fontId="5" fillId="0" borderId="1" xfId="0" applyNumberFormat="1" applyFont="1" applyBorder="1"/>
    <xf numFmtId="0" fontId="16" fillId="2" borderId="1" xfId="0" applyFont="1" applyFill="1" applyBorder="1" applyAlignment="1" applyProtection="1">
      <alignment horizontal="center" vertical="center" wrapText="1"/>
      <protection locked="0"/>
    </xf>
    <xf numFmtId="0" fontId="16" fillId="2" borderId="0" xfId="0" applyFont="1" applyFill="1" applyBorder="1" applyAlignment="1" applyProtection="1">
      <alignment horizontal="center" vertical="center" wrapText="1"/>
      <protection locked="0"/>
    </xf>
    <xf numFmtId="0" fontId="16" fillId="4" borderId="0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vertical="top" wrapText="1"/>
      <protection locked="0"/>
    </xf>
    <xf numFmtId="0" fontId="11" fillId="0" borderId="3" xfId="0" applyFont="1" applyBorder="1" applyAlignment="1" applyProtection="1">
      <alignment vertical="top" wrapText="1"/>
      <protection locked="0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11" fillId="4" borderId="0" xfId="0" applyFont="1" applyFill="1" applyBorder="1" applyAlignment="1" applyProtection="1">
      <alignment vertical="top" wrapText="1"/>
      <protection locked="0"/>
    </xf>
    <xf numFmtId="0" fontId="0" fillId="4" borderId="0" xfId="0" applyFill="1"/>
    <xf numFmtId="164" fontId="4" fillId="0" borderId="1" xfId="0" applyNumberFormat="1" applyFont="1" applyFill="1" applyBorder="1" applyAlignment="1" applyProtection="1">
      <alignment vertical="top" wrapText="1"/>
    </xf>
    <xf numFmtId="164" fontId="5" fillId="0" borderId="1" xfId="0" applyNumberFormat="1" applyFont="1" applyBorder="1" applyProtection="1"/>
    <xf numFmtId="2" fontId="4" fillId="0" borderId="1" xfId="0" applyNumberFormat="1" applyFont="1" applyFill="1" applyBorder="1" applyAlignment="1" applyProtection="1">
      <alignment vertical="top" wrapText="1"/>
    </xf>
    <xf numFmtId="0" fontId="0" fillId="0" borderId="0" xfId="0" applyFill="1"/>
    <xf numFmtId="0" fontId="3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horizontal="left" vertical="top" wrapText="1"/>
    </xf>
    <xf numFmtId="0" fontId="13" fillId="0" borderId="2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left" vertical="top" wrapText="1"/>
    </xf>
    <xf numFmtId="0" fontId="6" fillId="0" borderId="1" xfId="0" applyFont="1" applyFill="1" applyBorder="1" applyAlignment="1" applyProtection="1">
      <alignment horizontal="left" vertical="top" wrapText="1"/>
    </xf>
    <xf numFmtId="0" fontId="7" fillId="0" borderId="1" xfId="0" applyFont="1" applyFill="1" applyBorder="1" applyAlignment="1" applyProtection="1">
      <alignment horizontal="left" vertical="top" wrapText="1" shrinkToFit="1"/>
    </xf>
    <xf numFmtId="0" fontId="5" fillId="0" borderId="1" xfId="0" applyFont="1" applyFill="1" applyBorder="1" applyAlignment="1" applyProtection="1">
      <alignment vertical="top" wrapText="1"/>
      <protection locked="0"/>
    </xf>
    <xf numFmtId="164" fontId="5" fillId="0" borderId="1" xfId="0" applyNumberFormat="1" applyFont="1" applyFill="1" applyBorder="1" applyAlignment="1" applyProtection="1">
      <alignment vertical="top" wrapText="1"/>
      <protection locked="0"/>
    </xf>
    <xf numFmtId="1" fontId="5" fillId="0" borderId="1" xfId="0" applyNumberFormat="1" applyFont="1" applyFill="1" applyBorder="1" applyAlignment="1" applyProtection="1">
      <alignment vertical="top" wrapText="1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9" fillId="3" borderId="0" xfId="0" applyFont="1" applyFill="1" applyAlignment="1">
      <alignment horizontal="left" wrapText="1"/>
    </xf>
    <xf numFmtId="0" fontId="10" fillId="0" borderId="0" xfId="0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right"/>
      <protection locked="0"/>
    </xf>
    <xf numFmtId="0" fontId="3" fillId="0" borderId="1" xfId="0" applyFont="1" applyFill="1" applyBorder="1" applyAlignment="1" applyProtection="1">
      <alignment horizontal="center"/>
      <protection locked="0"/>
    </xf>
    <xf numFmtId="0" fontId="18" fillId="2" borderId="0" xfId="0" applyFont="1" applyFill="1" applyBorder="1" applyAlignment="1" applyProtection="1">
      <alignment horizontal="center" vertical="center" wrapText="1"/>
      <protection locked="0"/>
    </xf>
    <xf numFmtId="0" fontId="17" fillId="4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8"/>
  <sheetViews>
    <sheetView tabSelected="1" zoomScaleNormal="100" workbookViewId="0">
      <selection activeCell="G10" sqref="G10"/>
    </sheetView>
  </sheetViews>
  <sheetFormatPr defaultRowHeight="15" x14ac:dyDescent="0.25"/>
  <cols>
    <col min="1" max="1" width="27.5703125" customWidth="1"/>
    <col min="2" max="2" width="17.140625" customWidth="1"/>
    <col min="3" max="3" width="11.7109375" customWidth="1"/>
    <col min="4" max="4" width="10.42578125" customWidth="1"/>
    <col min="5" max="5" width="10.5703125" customWidth="1"/>
    <col min="6" max="6" width="10.85546875" customWidth="1"/>
    <col min="7" max="7" width="11.28515625" customWidth="1"/>
    <col min="8" max="8" width="10.85546875" customWidth="1"/>
    <col min="9" max="9" width="10.5703125" customWidth="1"/>
    <col min="10" max="10" width="11.42578125" customWidth="1"/>
    <col min="11" max="11" width="10.42578125" customWidth="1"/>
    <col min="12" max="12" width="9.140625" style="21"/>
  </cols>
  <sheetData>
    <row r="1" spans="1:12" ht="38.25" customHeight="1" x14ac:dyDescent="0.3">
      <c r="A1" s="36" t="s">
        <v>55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2" ht="16.149999999999999" customHeight="1" x14ac:dyDescent="0.2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</row>
    <row r="3" spans="1:12" ht="19.5" customHeight="1" x14ac:dyDescent="0.25">
      <c r="A3" s="39" t="s">
        <v>1</v>
      </c>
      <c r="B3" s="39"/>
      <c r="C3" s="39"/>
      <c r="D3" s="11"/>
      <c r="E3" s="13"/>
      <c r="F3" s="41" t="s">
        <v>59</v>
      </c>
      <c r="G3" s="13"/>
      <c r="H3" s="13"/>
      <c r="I3" s="13"/>
      <c r="J3" s="13"/>
      <c r="K3" s="13"/>
    </row>
    <row r="4" spans="1:12" ht="32.25" customHeight="1" x14ac:dyDescent="0.25">
      <c r="A4" s="10" t="s">
        <v>56</v>
      </c>
      <c r="B4" s="10" t="s">
        <v>57</v>
      </c>
      <c r="C4" s="10" t="s">
        <v>2</v>
      </c>
      <c r="D4" s="10" t="s">
        <v>58</v>
      </c>
      <c r="E4" s="13"/>
      <c r="F4" s="13"/>
      <c r="G4" s="13"/>
      <c r="H4" s="13"/>
      <c r="I4" s="13"/>
      <c r="J4" s="13"/>
      <c r="K4" s="13"/>
    </row>
    <row r="5" spans="1:12" s="17" customFormat="1" ht="6.75" customHeight="1" x14ac:dyDescent="0.25">
      <c r="A5" s="12"/>
      <c r="B5" s="15"/>
      <c r="C5" s="15"/>
      <c r="D5" s="16"/>
      <c r="E5" s="16"/>
      <c r="F5" s="16"/>
      <c r="G5" s="16"/>
      <c r="H5" s="16"/>
      <c r="I5" s="16"/>
      <c r="J5" s="16"/>
      <c r="K5" s="16"/>
      <c r="L5" s="21"/>
    </row>
    <row r="6" spans="1:12" ht="82.5" customHeight="1" x14ac:dyDescent="0.25">
      <c r="A6" s="40" t="s">
        <v>44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2" ht="4.5" hidden="1" customHeight="1" x14ac:dyDescent="0.25">
      <c r="A7" s="1"/>
      <c r="B7" s="1"/>
      <c r="C7" s="1"/>
      <c r="D7" s="14"/>
      <c r="E7" s="14"/>
      <c r="F7" s="14"/>
      <c r="G7" s="14"/>
      <c r="H7" s="14"/>
      <c r="I7" s="14"/>
      <c r="J7" s="14"/>
      <c r="K7" s="14"/>
    </row>
    <row r="8" spans="1:12" x14ac:dyDescent="0.25">
      <c r="A8" s="32" t="s">
        <v>3</v>
      </c>
      <c r="B8" s="32" t="s">
        <v>4</v>
      </c>
      <c r="C8" s="32" t="s">
        <v>50</v>
      </c>
      <c r="D8" s="32" t="s">
        <v>51</v>
      </c>
      <c r="E8" s="32" t="s">
        <v>52</v>
      </c>
      <c r="F8" s="38" t="s">
        <v>5</v>
      </c>
      <c r="G8" s="38"/>
      <c r="H8" s="38"/>
      <c r="I8" s="38"/>
      <c r="J8" s="38"/>
      <c r="K8" s="38"/>
    </row>
    <row r="9" spans="1:12" x14ac:dyDescent="0.25">
      <c r="A9" s="32"/>
      <c r="B9" s="32"/>
      <c r="C9" s="32"/>
      <c r="D9" s="32"/>
      <c r="E9" s="32"/>
      <c r="F9" s="32" t="s">
        <v>6</v>
      </c>
      <c r="G9" s="32"/>
      <c r="H9" s="32" t="s">
        <v>7</v>
      </c>
      <c r="I9" s="32"/>
      <c r="J9" s="32" t="s">
        <v>53</v>
      </c>
      <c r="K9" s="32"/>
    </row>
    <row r="10" spans="1:12" ht="25.5" x14ac:dyDescent="0.25">
      <c r="A10" s="32"/>
      <c r="B10" s="32"/>
      <c r="C10" s="32"/>
      <c r="D10" s="32"/>
      <c r="E10" s="32"/>
      <c r="F10" s="2" t="s">
        <v>8</v>
      </c>
      <c r="G10" s="2" t="s">
        <v>9</v>
      </c>
      <c r="H10" s="2" t="s">
        <v>8</v>
      </c>
      <c r="I10" s="2" t="s">
        <v>9</v>
      </c>
      <c r="J10" s="2" t="s">
        <v>8</v>
      </c>
      <c r="K10" s="2" t="s">
        <v>9</v>
      </c>
    </row>
    <row r="11" spans="1:12" ht="51" x14ac:dyDescent="0.25">
      <c r="A11" s="22" t="s">
        <v>45</v>
      </c>
      <c r="B11" s="4" t="s">
        <v>10</v>
      </c>
      <c r="C11" s="9">
        <f>C16+C18+C20</f>
        <v>14570</v>
      </c>
      <c r="D11" s="9">
        <f t="shared" ref="D11:K11" si="0">D16+D18+D20</f>
        <v>14770</v>
      </c>
      <c r="E11" s="9">
        <f t="shared" si="0"/>
        <v>14836</v>
      </c>
      <c r="F11" s="9">
        <f t="shared" si="0"/>
        <v>14936</v>
      </c>
      <c r="G11" s="9">
        <f t="shared" si="0"/>
        <v>14945</v>
      </c>
      <c r="H11" s="9">
        <f t="shared" si="0"/>
        <v>14948</v>
      </c>
      <c r="I11" s="9">
        <f t="shared" si="0"/>
        <v>14956</v>
      </c>
      <c r="J11" s="9">
        <f t="shared" si="0"/>
        <v>14958</v>
      </c>
      <c r="K11" s="9">
        <f t="shared" si="0"/>
        <v>14967</v>
      </c>
    </row>
    <row r="12" spans="1:12" ht="25.5" x14ac:dyDescent="0.25">
      <c r="A12" s="23"/>
      <c r="B12" s="2" t="s">
        <v>11</v>
      </c>
      <c r="C12" s="5">
        <v>98.83</v>
      </c>
      <c r="D12" s="18">
        <f>D11/C11*100</f>
        <v>101.37268359643102</v>
      </c>
      <c r="E12" s="18">
        <f>E11/D11*100</f>
        <v>100.44685172647259</v>
      </c>
      <c r="F12" s="18">
        <f>F11/E11*100</f>
        <v>100.67403612833647</v>
      </c>
      <c r="G12" s="18">
        <f>G11/E11*100</f>
        <v>100.73469937988678</v>
      </c>
      <c r="H12" s="18">
        <f>H11/F11*100</f>
        <v>100.0803427959293</v>
      </c>
      <c r="I12" s="18">
        <f>I11/G11*100</f>
        <v>100.07360321177651</v>
      </c>
      <c r="J12" s="18">
        <f>J11/H11*100</f>
        <v>100.06689858175007</v>
      </c>
      <c r="K12" s="18">
        <f>K11/I11*100</f>
        <v>100.07354907729339</v>
      </c>
    </row>
    <row r="13" spans="1:12" ht="25.5" x14ac:dyDescent="0.25">
      <c r="A13" s="24" t="s">
        <v>46</v>
      </c>
      <c r="B13" s="3"/>
      <c r="C13" s="9">
        <f>C22+C63+C65</f>
        <v>14570</v>
      </c>
      <c r="D13" s="9">
        <f t="shared" ref="D13:K13" si="1">D22+D63+D65</f>
        <v>14770</v>
      </c>
      <c r="E13" s="9">
        <f t="shared" si="1"/>
        <v>14836</v>
      </c>
      <c r="F13" s="9">
        <f t="shared" si="1"/>
        <v>14936</v>
      </c>
      <c r="G13" s="9">
        <f t="shared" si="1"/>
        <v>14945</v>
      </c>
      <c r="H13" s="9">
        <f t="shared" si="1"/>
        <v>14948</v>
      </c>
      <c r="I13" s="9">
        <f t="shared" si="1"/>
        <v>14956</v>
      </c>
      <c r="J13" s="9">
        <f t="shared" si="1"/>
        <v>14958</v>
      </c>
      <c r="K13" s="9">
        <f t="shared" si="1"/>
        <v>14967</v>
      </c>
    </row>
    <row r="14" spans="1:12" ht="25.5" x14ac:dyDescent="0.25">
      <c r="A14" s="24" t="s">
        <v>47</v>
      </c>
      <c r="B14" s="3"/>
      <c r="C14" s="19">
        <f>C11-C13</f>
        <v>0</v>
      </c>
      <c r="D14" s="19">
        <f t="shared" ref="D14:K14" si="2">D11-D13</f>
        <v>0</v>
      </c>
      <c r="E14" s="19">
        <f t="shared" si="2"/>
        <v>0</v>
      </c>
      <c r="F14" s="19">
        <f t="shared" si="2"/>
        <v>0</v>
      </c>
      <c r="G14" s="19">
        <f t="shared" si="2"/>
        <v>0</v>
      </c>
      <c r="H14" s="19">
        <f t="shared" si="2"/>
        <v>0</v>
      </c>
      <c r="I14" s="19">
        <f t="shared" si="2"/>
        <v>0</v>
      </c>
      <c r="J14" s="19">
        <f t="shared" si="2"/>
        <v>0</v>
      </c>
      <c r="K14" s="19">
        <f t="shared" si="2"/>
        <v>0</v>
      </c>
    </row>
    <row r="15" spans="1:12" x14ac:dyDescent="0.25">
      <c r="A15" s="25" t="s">
        <v>12</v>
      </c>
      <c r="B15" s="2"/>
      <c r="C15" s="6"/>
      <c r="D15" s="6"/>
      <c r="E15" s="6"/>
      <c r="F15" s="6"/>
      <c r="G15" s="6"/>
      <c r="H15" s="6"/>
      <c r="I15" s="6"/>
      <c r="J15" s="6"/>
      <c r="K15" s="6"/>
    </row>
    <row r="16" spans="1:12" ht="25.5" x14ac:dyDescent="0.25">
      <c r="A16" s="25" t="s">
        <v>13</v>
      </c>
      <c r="B16" s="2" t="s">
        <v>10</v>
      </c>
      <c r="C16" s="6">
        <v>13808</v>
      </c>
      <c r="D16" s="6">
        <v>13921</v>
      </c>
      <c r="E16" s="6">
        <v>13927</v>
      </c>
      <c r="F16" s="6">
        <v>14020</v>
      </c>
      <c r="G16" s="6">
        <v>14025</v>
      </c>
      <c r="H16" s="6">
        <v>14023</v>
      </c>
      <c r="I16" s="6">
        <v>14028</v>
      </c>
      <c r="J16" s="6">
        <v>14028</v>
      </c>
      <c r="K16" s="6">
        <v>14030</v>
      </c>
    </row>
    <row r="17" spans="1:11" ht="25.5" x14ac:dyDescent="0.25">
      <c r="A17" s="25"/>
      <c r="B17" s="2" t="s">
        <v>11</v>
      </c>
      <c r="C17" s="5">
        <v>99.1</v>
      </c>
      <c r="D17" s="18">
        <f>D16/C16*100</f>
        <v>100.8183661645423</v>
      </c>
      <c r="E17" s="18">
        <f>E16/D16*100</f>
        <v>100.0431003519862</v>
      </c>
      <c r="F17" s="18">
        <f>F16/E16*100</f>
        <v>100.66776764558053</v>
      </c>
      <c r="G17" s="18">
        <f>G16/E16*100</f>
        <v>100.70366913190205</v>
      </c>
      <c r="H17" s="18">
        <f>H16/F16*100</f>
        <v>100.02139800285306</v>
      </c>
      <c r="I17" s="18">
        <f>I16/G16*100</f>
        <v>100.02139037433156</v>
      </c>
      <c r="J17" s="18">
        <f>J16/H16*100</f>
        <v>100.03565570847893</v>
      </c>
      <c r="K17" s="18">
        <f>K16/I16*100</f>
        <v>100.01425719988595</v>
      </c>
    </row>
    <row r="18" spans="1:11" ht="25.5" x14ac:dyDescent="0.25">
      <c r="A18" s="25" t="s">
        <v>14</v>
      </c>
      <c r="B18" s="2" t="s">
        <v>10</v>
      </c>
      <c r="C18" s="6"/>
      <c r="D18" s="6"/>
      <c r="E18" s="6"/>
      <c r="F18" s="6"/>
      <c r="G18" s="6"/>
      <c r="H18" s="6"/>
      <c r="I18" s="6"/>
      <c r="J18" s="6"/>
      <c r="K18" s="6"/>
    </row>
    <row r="19" spans="1:11" ht="25.5" x14ac:dyDescent="0.25">
      <c r="A19" s="25"/>
      <c r="B19" s="2" t="s">
        <v>11</v>
      </c>
      <c r="C19" s="5"/>
      <c r="D19" s="18" t="e">
        <f>D18/C18*100</f>
        <v>#DIV/0!</v>
      </c>
      <c r="E19" s="18" t="e">
        <f>E18/D18*100</f>
        <v>#DIV/0!</v>
      </c>
      <c r="F19" s="18" t="e">
        <f>F18/E18*100</f>
        <v>#DIV/0!</v>
      </c>
      <c r="G19" s="18" t="e">
        <f>G18/E18*100</f>
        <v>#DIV/0!</v>
      </c>
      <c r="H19" s="18" t="e">
        <f>H18/F18*100</f>
        <v>#DIV/0!</v>
      </c>
      <c r="I19" s="18" t="e">
        <f>I18/G18*100</f>
        <v>#DIV/0!</v>
      </c>
      <c r="J19" s="18" t="e">
        <f>J18/H18*100</f>
        <v>#DIV/0!</v>
      </c>
      <c r="K19" s="18" t="e">
        <f>K18/I18*100</f>
        <v>#DIV/0!</v>
      </c>
    </row>
    <row r="20" spans="1:11" ht="38.25" x14ac:dyDescent="0.25">
      <c r="A20" s="25" t="s">
        <v>15</v>
      </c>
      <c r="B20" s="2" t="s">
        <v>10</v>
      </c>
      <c r="C20" s="7">
        <v>762</v>
      </c>
      <c r="D20" s="7">
        <v>849</v>
      </c>
      <c r="E20" s="7">
        <v>909</v>
      </c>
      <c r="F20" s="7">
        <v>916</v>
      </c>
      <c r="G20" s="7">
        <v>920</v>
      </c>
      <c r="H20" s="7">
        <v>925</v>
      </c>
      <c r="I20" s="7">
        <v>928</v>
      </c>
      <c r="J20" s="7">
        <v>930</v>
      </c>
      <c r="K20" s="7">
        <v>937</v>
      </c>
    </row>
    <row r="21" spans="1:11" ht="25.5" x14ac:dyDescent="0.25">
      <c r="A21" s="25"/>
      <c r="B21" s="2" t="s">
        <v>11</v>
      </c>
      <c r="C21" s="5">
        <v>94.19</v>
      </c>
      <c r="D21" s="18">
        <f>D20/C20*100</f>
        <v>111.41732283464567</v>
      </c>
      <c r="E21" s="18">
        <f>E20/D20*100</f>
        <v>107.06713780918729</v>
      </c>
      <c r="F21" s="18">
        <f>F20/E20*100</f>
        <v>100.77007700770078</v>
      </c>
      <c r="G21" s="18">
        <f>G20/E20*100</f>
        <v>101.21012101210121</v>
      </c>
      <c r="H21" s="18">
        <f>H20/F20*100</f>
        <v>100.9825327510917</v>
      </c>
      <c r="I21" s="18">
        <f>I20/G20*100</f>
        <v>100.8695652173913</v>
      </c>
      <c r="J21" s="18">
        <f>J20/H20*100</f>
        <v>100.54054054054053</v>
      </c>
      <c r="K21" s="18">
        <f>K20/I20*100</f>
        <v>100.96982758620689</v>
      </c>
    </row>
    <row r="22" spans="1:11" ht="63.75" x14ac:dyDescent="0.25">
      <c r="A22" s="22" t="s">
        <v>40</v>
      </c>
      <c r="B22" s="4" t="s">
        <v>10</v>
      </c>
      <c r="C22" s="5">
        <f>C25+C27+C29+C31+C33+C35+C37+C39+C41+C43+C45+C47+C49+C51+C53+C55+C57+C59+C61</f>
        <v>10454</v>
      </c>
      <c r="D22" s="18">
        <f t="shared" ref="D22:K22" si="3">D25+D27+D29+D31+D33+D35+D37+D39+D41+D43+D45+D47+D49+D51+D53+D55+D57+D59+D61</f>
        <v>10555</v>
      </c>
      <c r="E22" s="18">
        <f t="shared" si="3"/>
        <v>10601</v>
      </c>
      <c r="F22" s="18">
        <f t="shared" si="3"/>
        <v>10620</v>
      </c>
      <c r="G22" s="18">
        <f t="shared" si="3"/>
        <v>10670</v>
      </c>
      <c r="H22" s="18">
        <f t="shared" si="3"/>
        <v>10637</v>
      </c>
      <c r="I22" s="18">
        <f t="shared" si="3"/>
        <v>10720</v>
      </c>
      <c r="J22" s="18">
        <f t="shared" si="3"/>
        <v>10711</v>
      </c>
      <c r="K22" s="18">
        <f t="shared" si="3"/>
        <v>10865</v>
      </c>
    </row>
    <row r="23" spans="1:11" ht="25.5" x14ac:dyDescent="0.25">
      <c r="A23" s="18"/>
      <c r="B23" s="2" t="s">
        <v>11</v>
      </c>
      <c r="C23" s="5">
        <v>100.79</v>
      </c>
      <c r="D23" s="18">
        <f>D22/C22*100</f>
        <v>100.96613736368853</v>
      </c>
      <c r="E23" s="18">
        <f>E22/D22*100</f>
        <v>100.43581241117954</v>
      </c>
      <c r="F23" s="18">
        <f>F22/E22*100</f>
        <v>100.17922837468163</v>
      </c>
      <c r="G23" s="18">
        <f>G22/E22*100</f>
        <v>100.65088199226489</v>
      </c>
      <c r="H23" s="18">
        <f>H22/F22*100</f>
        <v>100.16007532956685</v>
      </c>
      <c r="I23" s="18">
        <f>I22/G22*100</f>
        <v>100.46860356138707</v>
      </c>
      <c r="J23" s="18">
        <f>J22/H22*100</f>
        <v>100.69568487355458</v>
      </c>
      <c r="K23" s="18">
        <f>K22/I22*100</f>
        <v>101.3526119402985</v>
      </c>
    </row>
    <row r="24" spans="1:11" ht="40.5" x14ac:dyDescent="0.25">
      <c r="A24" s="26" t="s">
        <v>16</v>
      </c>
      <c r="B24" s="2"/>
      <c r="C24" s="6"/>
      <c r="D24" s="6"/>
      <c r="E24" s="6"/>
      <c r="F24" s="6"/>
      <c r="G24" s="6"/>
      <c r="H24" s="6"/>
      <c r="I24" s="6"/>
      <c r="J24" s="6"/>
      <c r="K24" s="6"/>
    </row>
    <row r="25" spans="1:11" ht="38.25" x14ac:dyDescent="0.25">
      <c r="A25" s="25" t="s">
        <v>17</v>
      </c>
      <c r="B25" s="2" t="s">
        <v>10</v>
      </c>
      <c r="C25" s="6">
        <v>6440</v>
      </c>
      <c r="D25" s="6">
        <v>6443</v>
      </c>
      <c r="E25" s="6">
        <v>6447</v>
      </c>
      <c r="F25" s="6">
        <v>6449</v>
      </c>
      <c r="G25" s="6">
        <v>6452</v>
      </c>
      <c r="H25" s="6">
        <v>6450</v>
      </c>
      <c r="I25" s="28">
        <v>6457</v>
      </c>
      <c r="J25" s="28">
        <v>6467</v>
      </c>
      <c r="K25" s="6">
        <v>6500</v>
      </c>
    </row>
    <row r="26" spans="1:11" ht="25.5" x14ac:dyDescent="0.25">
      <c r="A26" s="25"/>
      <c r="B26" s="2" t="s">
        <v>11</v>
      </c>
      <c r="C26" s="5">
        <v>100.79</v>
      </c>
      <c r="D26" s="18">
        <f>D25/C25*100</f>
        <v>100.04658385093168</v>
      </c>
      <c r="E26" s="18">
        <f>E25/D25*100</f>
        <v>100.06208288064566</v>
      </c>
      <c r="F26" s="18">
        <f>F25/E25*100</f>
        <v>100.03102218085931</v>
      </c>
      <c r="G26" s="18">
        <f>G25/E25*100</f>
        <v>100.07755545214829</v>
      </c>
      <c r="H26" s="18">
        <f>H25/F25*100</f>
        <v>100.01550628004341</v>
      </c>
      <c r="I26" s="18">
        <f>I25/G25*100</f>
        <v>100.07749535027899</v>
      </c>
      <c r="J26" s="18">
        <f>J25/H25*100</f>
        <v>100.26356589147287</v>
      </c>
      <c r="K26" s="18">
        <f>K25/I25*100</f>
        <v>100.66594393681277</v>
      </c>
    </row>
    <row r="27" spans="1:11" x14ac:dyDescent="0.25">
      <c r="A27" s="27" t="s">
        <v>18</v>
      </c>
      <c r="B27" s="2" t="s">
        <v>10</v>
      </c>
      <c r="C27" s="6"/>
      <c r="D27" s="6"/>
      <c r="E27" s="6"/>
      <c r="F27" s="6"/>
      <c r="G27" s="6"/>
      <c r="H27" s="6"/>
      <c r="I27" s="6"/>
      <c r="J27" s="6"/>
      <c r="K27" s="6"/>
    </row>
    <row r="28" spans="1:11" ht="25.5" x14ac:dyDescent="0.25">
      <c r="A28" s="27"/>
      <c r="B28" s="2" t="s">
        <v>11</v>
      </c>
      <c r="C28" s="6"/>
      <c r="D28" s="18" t="e">
        <f>D27/C27*100</f>
        <v>#DIV/0!</v>
      </c>
      <c r="E28" s="18" t="e">
        <f>E27/D27*100</f>
        <v>#DIV/0!</v>
      </c>
      <c r="F28" s="18" t="e">
        <f>F27/E27*100</f>
        <v>#DIV/0!</v>
      </c>
      <c r="G28" s="18" t="e">
        <f>G27/E27*100</f>
        <v>#DIV/0!</v>
      </c>
      <c r="H28" s="18" t="e">
        <f>H27/F27*100</f>
        <v>#DIV/0!</v>
      </c>
      <c r="I28" s="18" t="e">
        <f>I27/G27*100</f>
        <v>#DIV/0!</v>
      </c>
      <c r="J28" s="18" t="e">
        <f>J27/H27*100</f>
        <v>#DIV/0!</v>
      </c>
      <c r="K28" s="18" t="e">
        <f>K27/I27*100</f>
        <v>#DIV/0!</v>
      </c>
    </row>
    <row r="29" spans="1:11" x14ac:dyDescent="0.25">
      <c r="A29" s="27" t="s">
        <v>19</v>
      </c>
      <c r="B29" s="2" t="s">
        <v>10</v>
      </c>
      <c r="C29" s="6">
        <v>369</v>
      </c>
      <c r="D29" s="6">
        <v>371</v>
      </c>
      <c r="E29" s="6">
        <v>379</v>
      </c>
      <c r="F29" s="6">
        <v>380</v>
      </c>
      <c r="G29" s="6">
        <v>389</v>
      </c>
      <c r="H29" s="6">
        <v>380</v>
      </c>
      <c r="I29" s="6">
        <v>390</v>
      </c>
      <c r="J29" s="6">
        <v>400</v>
      </c>
      <c r="K29" s="6">
        <v>408</v>
      </c>
    </row>
    <row r="30" spans="1:11" ht="25.5" x14ac:dyDescent="0.25">
      <c r="A30" s="27"/>
      <c r="B30" s="2" t="s">
        <v>11</v>
      </c>
      <c r="C30" s="5">
        <v>105.8</v>
      </c>
      <c r="D30" s="18">
        <f>D29/C29*100</f>
        <v>100.54200542005421</v>
      </c>
      <c r="E30" s="18">
        <f>E29/D29*100</f>
        <v>102.15633423180593</v>
      </c>
      <c r="F30" s="18">
        <f>F29/E29*100</f>
        <v>100.26385224274405</v>
      </c>
      <c r="G30" s="18">
        <f>G29/E29*100</f>
        <v>102.63852242744062</v>
      </c>
      <c r="H30" s="18">
        <f>H29/F29*100</f>
        <v>100</v>
      </c>
      <c r="I30" s="18">
        <f>I29/G29*100</f>
        <v>100.25706940874035</v>
      </c>
      <c r="J30" s="18">
        <f>J29/H29*100</f>
        <v>105.26315789473684</v>
      </c>
      <c r="K30" s="18">
        <f>K29/I29*100</f>
        <v>104.61538461538463</v>
      </c>
    </row>
    <row r="31" spans="1:11" ht="38.25" x14ac:dyDescent="0.25">
      <c r="A31" s="27" t="s">
        <v>20</v>
      </c>
      <c r="B31" s="2" t="s">
        <v>10</v>
      </c>
      <c r="C31" s="6">
        <v>460</v>
      </c>
      <c r="D31" s="6">
        <v>463</v>
      </c>
      <c r="E31" s="6">
        <v>467</v>
      </c>
      <c r="F31" s="28">
        <v>470</v>
      </c>
      <c r="G31" s="28">
        <v>479</v>
      </c>
      <c r="H31" s="28">
        <v>472</v>
      </c>
      <c r="I31" s="28">
        <v>482</v>
      </c>
      <c r="J31" s="6">
        <v>485</v>
      </c>
      <c r="K31" s="6">
        <v>518</v>
      </c>
    </row>
    <row r="32" spans="1:11" ht="25.5" x14ac:dyDescent="0.25">
      <c r="A32" s="27"/>
      <c r="B32" s="2" t="s">
        <v>11</v>
      </c>
      <c r="C32" s="5">
        <v>100.2</v>
      </c>
      <c r="D32" s="18">
        <f>D31/C31*100</f>
        <v>100.65217391304348</v>
      </c>
      <c r="E32" s="18">
        <f>E31/D31*100</f>
        <v>100.86393088552916</v>
      </c>
      <c r="F32" s="18">
        <f>F31/E31*100</f>
        <v>100.6423982869379</v>
      </c>
      <c r="G32" s="18">
        <f>G31/E31*100</f>
        <v>102.5695931477516</v>
      </c>
      <c r="H32" s="18">
        <f>H31/F31*100</f>
        <v>100.42553191489361</v>
      </c>
      <c r="I32" s="18">
        <f>I31/G31*100</f>
        <v>100.62630480167014</v>
      </c>
      <c r="J32" s="18">
        <f>J31/H31*100</f>
        <v>102.7542372881356</v>
      </c>
      <c r="K32" s="18">
        <f>K31/I31*100</f>
        <v>107.46887966804979</v>
      </c>
    </row>
    <row r="33" spans="1:11" ht="63.75" x14ac:dyDescent="0.25">
      <c r="A33" s="27" t="s">
        <v>21</v>
      </c>
      <c r="B33" s="2" t="s">
        <v>10</v>
      </c>
      <c r="C33" s="5">
        <v>116</v>
      </c>
      <c r="D33" s="5">
        <v>119</v>
      </c>
      <c r="E33" s="5">
        <v>123</v>
      </c>
      <c r="F33" s="29">
        <v>123</v>
      </c>
      <c r="G33" s="29">
        <v>130</v>
      </c>
      <c r="H33" s="29">
        <v>125</v>
      </c>
      <c r="I33" s="29">
        <v>136</v>
      </c>
      <c r="J33" s="29">
        <v>129</v>
      </c>
      <c r="K33" s="29">
        <v>140</v>
      </c>
    </row>
    <row r="34" spans="1:11" ht="25.5" x14ac:dyDescent="0.25">
      <c r="A34" s="27"/>
      <c r="B34" s="2" t="s">
        <v>11</v>
      </c>
      <c r="C34" s="5">
        <v>100</v>
      </c>
      <c r="D34" s="18">
        <f>D33/C33*100</f>
        <v>102.58620689655173</v>
      </c>
      <c r="E34" s="18">
        <f>E33/D33*100</f>
        <v>103.36134453781514</v>
      </c>
      <c r="F34" s="18">
        <f>F33/E33*100</f>
        <v>100</v>
      </c>
      <c r="G34" s="18">
        <f>G33/E33*100</f>
        <v>105.6910569105691</v>
      </c>
      <c r="H34" s="18">
        <f>H33/F33*100</f>
        <v>101.62601626016261</v>
      </c>
      <c r="I34" s="18">
        <f>I33/G33*100</f>
        <v>104.61538461538463</v>
      </c>
      <c r="J34" s="18">
        <f>J33/H33*100</f>
        <v>103.2</v>
      </c>
      <c r="K34" s="18">
        <f>K33/I33*100</f>
        <v>102.94117647058823</v>
      </c>
    </row>
    <row r="35" spans="1:11" x14ac:dyDescent="0.25">
      <c r="A35" s="27" t="s">
        <v>22</v>
      </c>
      <c r="B35" s="2" t="s">
        <v>10</v>
      </c>
      <c r="C35" s="6">
        <v>1</v>
      </c>
      <c r="D35" s="6">
        <v>1</v>
      </c>
      <c r="E35" s="6">
        <v>1</v>
      </c>
      <c r="F35" s="6">
        <v>1</v>
      </c>
      <c r="G35" s="6">
        <v>1</v>
      </c>
      <c r="H35" s="6">
        <v>1</v>
      </c>
      <c r="I35" s="6">
        <v>1</v>
      </c>
      <c r="J35" s="6">
        <v>1</v>
      </c>
      <c r="K35" s="6">
        <v>1</v>
      </c>
    </row>
    <row r="36" spans="1:11" ht="25.5" x14ac:dyDescent="0.25">
      <c r="A36" s="27"/>
      <c r="B36" s="2" t="s">
        <v>11</v>
      </c>
      <c r="C36" s="5">
        <v>100</v>
      </c>
      <c r="D36" s="18">
        <f>D35/C35*100</f>
        <v>100</v>
      </c>
      <c r="E36" s="18">
        <f>E35/D35*100</f>
        <v>100</v>
      </c>
      <c r="F36" s="18">
        <f>F35/E35*100</f>
        <v>100</v>
      </c>
      <c r="G36" s="18">
        <f>G35/E35*100</f>
        <v>100</v>
      </c>
      <c r="H36" s="18">
        <f>H35/F35*100</f>
        <v>100</v>
      </c>
      <c r="I36" s="18">
        <f>I35/G35*100</f>
        <v>100</v>
      </c>
      <c r="J36" s="18">
        <f>J35/H35*100</f>
        <v>100</v>
      </c>
      <c r="K36" s="18">
        <f>K35/I35*100</f>
        <v>100</v>
      </c>
    </row>
    <row r="37" spans="1:11" ht="38.25" x14ac:dyDescent="0.25">
      <c r="A37" s="27" t="s">
        <v>23</v>
      </c>
      <c r="B37" s="2" t="s">
        <v>10</v>
      </c>
      <c r="C37" s="5">
        <v>809</v>
      </c>
      <c r="D37" s="5">
        <v>819</v>
      </c>
      <c r="E37" s="5">
        <v>822</v>
      </c>
      <c r="F37" s="5">
        <v>825</v>
      </c>
      <c r="G37" s="5">
        <v>830</v>
      </c>
      <c r="H37" s="5">
        <v>827</v>
      </c>
      <c r="I37" s="5">
        <v>837</v>
      </c>
      <c r="J37" s="5">
        <v>831</v>
      </c>
      <c r="K37" s="5">
        <v>846</v>
      </c>
    </row>
    <row r="38" spans="1:11" ht="25.5" x14ac:dyDescent="0.25">
      <c r="A38" s="27"/>
      <c r="B38" s="2" t="s">
        <v>11</v>
      </c>
      <c r="C38" s="5">
        <v>100.74</v>
      </c>
      <c r="D38" s="18">
        <f>D37/C37*100</f>
        <v>101.23609394313968</v>
      </c>
      <c r="E38" s="18">
        <f>E37/D37*100</f>
        <v>100.36630036630036</v>
      </c>
      <c r="F38" s="18">
        <f>F37/E37*100</f>
        <v>100.36496350364963</v>
      </c>
      <c r="G38" s="18">
        <f>G37/E37*100</f>
        <v>100.97323600973236</v>
      </c>
      <c r="H38" s="18">
        <f>H37/F37*100</f>
        <v>100.24242424242425</v>
      </c>
      <c r="I38" s="18">
        <f>I37/G37*100</f>
        <v>100.84337349397589</v>
      </c>
      <c r="J38" s="18">
        <f>J37/H37*100</f>
        <v>100.48367593712213</v>
      </c>
      <c r="K38" s="18">
        <f>K37/I37*100</f>
        <v>101.0752688172043</v>
      </c>
    </row>
    <row r="39" spans="1:11" x14ac:dyDescent="0.25">
      <c r="A39" s="27" t="s">
        <v>24</v>
      </c>
      <c r="B39" s="2" t="s">
        <v>10</v>
      </c>
      <c r="C39" s="6"/>
      <c r="D39" s="6"/>
      <c r="E39" s="6"/>
      <c r="F39" s="6"/>
      <c r="G39" s="6"/>
      <c r="H39" s="6"/>
      <c r="I39" s="6"/>
      <c r="J39" s="6"/>
      <c r="K39" s="6"/>
    </row>
    <row r="40" spans="1:11" ht="25.5" x14ac:dyDescent="0.25">
      <c r="A40" s="27"/>
      <c r="B40" s="2" t="s">
        <v>11</v>
      </c>
      <c r="C40" s="5"/>
      <c r="D40" s="18" t="e">
        <f>D39/C39*100</f>
        <v>#DIV/0!</v>
      </c>
      <c r="E40" s="18" t="e">
        <f>E39/D39*100</f>
        <v>#DIV/0!</v>
      </c>
      <c r="F40" s="18" t="e">
        <f>F39/E39*100</f>
        <v>#DIV/0!</v>
      </c>
      <c r="G40" s="18" t="e">
        <f>G39/E39*100</f>
        <v>#DIV/0!</v>
      </c>
      <c r="H40" s="18" t="e">
        <f>H39/F39*100</f>
        <v>#DIV/0!</v>
      </c>
      <c r="I40" s="18" t="e">
        <f>I39/G39*100</f>
        <v>#DIV/0!</v>
      </c>
      <c r="J40" s="18" t="e">
        <f>J39/H39*100</f>
        <v>#DIV/0!</v>
      </c>
      <c r="K40" s="18" t="e">
        <f>K39/I39*100</f>
        <v>#DIV/0!</v>
      </c>
    </row>
    <row r="41" spans="1:11" ht="38.25" x14ac:dyDescent="0.25">
      <c r="A41" s="27" t="s">
        <v>25</v>
      </c>
      <c r="B41" s="2" t="s">
        <v>10</v>
      </c>
      <c r="C41" s="6">
        <v>27</v>
      </c>
      <c r="D41" s="6">
        <v>27</v>
      </c>
      <c r="E41" s="6">
        <v>27</v>
      </c>
      <c r="F41" s="6">
        <v>27</v>
      </c>
      <c r="G41" s="6">
        <v>27</v>
      </c>
      <c r="H41" s="6">
        <v>27</v>
      </c>
      <c r="I41" s="6">
        <v>27</v>
      </c>
      <c r="J41" s="6">
        <v>27</v>
      </c>
      <c r="K41" s="6">
        <v>27</v>
      </c>
    </row>
    <row r="42" spans="1:11" ht="25.5" x14ac:dyDescent="0.25">
      <c r="A42" s="27"/>
      <c r="B42" s="2" t="s">
        <v>11</v>
      </c>
      <c r="C42" s="5">
        <v>100</v>
      </c>
      <c r="D42" s="18">
        <f>D41/C41*100</f>
        <v>100</v>
      </c>
      <c r="E42" s="18">
        <f>E41/D41*100</f>
        <v>100</v>
      </c>
      <c r="F42" s="18">
        <f>F41/E41*100</f>
        <v>100</v>
      </c>
      <c r="G42" s="18">
        <f>G41/E41*100</f>
        <v>100</v>
      </c>
      <c r="H42" s="18">
        <f>H41/F41*100</f>
        <v>100</v>
      </c>
      <c r="I42" s="18">
        <f>I41/G41*100</f>
        <v>100</v>
      </c>
      <c r="J42" s="18">
        <f>J41/H41*100</f>
        <v>100</v>
      </c>
      <c r="K42" s="18">
        <f>K41/I41*100</f>
        <v>100</v>
      </c>
    </row>
    <row r="43" spans="1:11" ht="25.5" x14ac:dyDescent="0.25">
      <c r="A43" s="27" t="s">
        <v>26</v>
      </c>
      <c r="B43" s="2" t="s">
        <v>10</v>
      </c>
      <c r="C43" s="6">
        <v>3</v>
      </c>
      <c r="D43" s="6">
        <v>3</v>
      </c>
      <c r="E43" s="6">
        <v>3</v>
      </c>
      <c r="F43" s="6">
        <v>3</v>
      </c>
      <c r="G43" s="6">
        <v>3</v>
      </c>
      <c r="H43" s="6">
        <v>3</v>
      </c>
      <c r="I43" s="6">
        <v>3</v>
      </c>
      <c r="J43" s="6">
        <v>3</v>
      </c>
      <c r="K43" s="6">
        <v>3</v>
      </c>
    </row>
    <row r="44" spans="1:11" ht="25.5" x14ac:dyDescent="0.25">
      <c r="A44" s="27"/>
      <c r="B44" s="2" t="s">
        <v>11</v>
      </c>
      <c r="C44" s="5">
        <v>100</v>
      </c>
      <c r="D44" s="18">
        <f>D43/C43*100</f>
        <v>100</v>
      </c>
      <c r="E44" s="18">
        <f>E43/D43*100</f>
        <v>100</v>
      </c>
      <c r="F44" s="18">
        <f>F43/E43*100</f>
        <v>100</v>
      </c>
      <c r="G44" s="18">
        <f>G43/E43*100</f>
        <v>100</v>
      </c>
      <c r="H44" s="18">
        <f>H43/F43*100</f>
        <v>100</v>
      </c>
      <c r="I44" s="18">
        <f>I43/G43*100</f>
        <v>100</v>
      </c>
      <c r="J44" s="18">
        <f>J43/H43*100</f>
        <v>100</v>
      </c>
      <c r="K44" s="18">
        <f>K43/I43*100</f>
        <v>100</v>
      </c>
    </row>
    <row r="45" spans="1:11" ht="25.5" x14ac:dyDescent="0.25">
      <c r="A45" s="27" t="s">
        <v>27</v>
      </c>
      <c r="B45" s="2" t="s">
        <v>10</v>
      </c>
      <c r="C45" s="6">
        <v>49</v>
      </c>
      <c r="D45" s="6">
        <v>62</v>
      </c>
      <c r="E45" s="6">
        <v>65</v>
      </c>
      <c r="F45" s="6">
        <v>67</v>
      </c>
      <c r="G45" s="6">
        <v>69</v>
      </c>
      <c r="H45" s="6">
        <v>70</v>
      </c>
      <c r="I45" s="6">
        <v>73</v>
      </c>
      <c r="J45" s="6">
        <v>73</v>
      </c>
      <c r="K45" s="6">
        <v>75</v>
      </c>
    </row>
    <row r="46" spans="1:11" ht="25.5" x14ac:dyDescent="0.25">
      <c r="A46" s="27"/>
      <c r="B46" s="2" t="s">
        <v>11</v>
      </c>
      <c r="C46" s="5">
        <v>100</v>
      </c>
      <c r="D46" s="18">
        <f>D45/C45*100</f>
        <v>126.53061224489797</v>
      </c>
      <c r="E46" s="18">
        <f>E45/D45*100</f>
        <v>104.83870967741935</v>
      </c>
      <c r="F46" s="18">
        <f>F45/E45*100</f>
        <v>103.07692307692307</v>
      </c>
      <c r="G46" s="18">
        <f>G45/E45*100</f>
        <v>106.15384615384616</v>
      </c>
      <c r="H46" s="18">
        <f>H45/F45*100</f>
        <v>104.4776119402985</v>
      </c>
      <c r="I46" s="18">
        <f>I45/G45*100</f>
        <v>105.79710144927536</v>
      </c>
      <c r="J46" s="18">
        <f>J45/H45*100</f>
        <v>104.28571428571429</v>
      </c>
      <c r="K46" s="18">
        <f>K45/I45*100</f>
        <v>102.73972602739727</v>
      </c>
    </row>
    <row r="47" spans="1:11" ht="25.5" x14ac:dyDescent="0.25">
      <c r="A47" s="27" t="s">
        <v>28</v>
      </c>
      <c r="B47" s="2" t="s">
        <v>10</v>
      </c>
      <c r="C47" s="6"/>
      <c r="D47" s="6"/>
      <c r="E47" s="6"/>
      <c r="F47" s="6"/>
      <c r="G47" s="6"/>
      <c r="H47" s="6"/>
      <c r="I47" s="6"/>
      <c r="J47" s="6"/>
      <c r="K47" s="6"/>
    </row>
    <row r="48" spans="1:11" ht="25.5" x14ac:dyDescent="0.25">
      <c r="A48" s="27"/>
      <c r="B48" s="2" t="s">
        <v>11</v>
      </c>
      <c r="C48" s="5"/>
      <c r="D48" s="18" t="e">
        <f>D47/C47*100</f>
        <v>#DIV/0!</v>
      </c>
      <c r="E48" s="18" t="e">
        <f>E47/D47*100</f>
        <v>#DIV/0!</v>
      </c>
      <c r="F48" s="18" t="e">
        <f>F47/E47*100</f>
        <v>#DIV/0!</v>
      </c>
      <c r="G48" s="18" t="e">
        <f>G47/E47*100</f>
        <v>#DIV/0!</v>
      </c>
      <c r="H48" s="18" t="e">
        <f>H47/F47*100</f>
        <v>#DIV/0!</v>
      </c>
      <c r="I48" s="18" t="e">
        <f>I47/G47*100</f>
        <v>#DIV/0!</v>
      </c>
      <c r="J48" s="18" t="e">
        <f>J47/H47*100</f>
        <v>#DIV/0!</v>
      </c>
      <c r="K48" s="18" t="e">
        <f>K47/I47*100</f>
        <v>#DIV/0!</v>
      </c>
    </row>
    <row r="49" spans="1:11" ht="38.25" x14ac:dyDescent="0.25">
      <c r="A49" s="27" t="s">
        <v>29</v>
      </c>
      <c r="B49" s="2" t="s">
        <v>10</v>
      </c>
      <c r="C49" s="6"/>
      <c r="D49" s="6"/>
      <c r="E49" s="6"/>
      <c r="F49" s="6"/>
      <c r="G49" s="6"/>
      <c r="H49" s="6"/>
      <c r="I49" s="6"/>
      <c r="J49" s="6"/>
      <c r="K49" s="6"/>
    </row>
    <row r="50" spans="1:11" ht="25.5" x14ac:dyDescent="0.25">
      <c r="A50" s="27"/>
      <c r="B50" s="2" t="s">
        <v>11</v>
      </c>
      <c r="C50" s="5"/>
      <c r="D50" s="18" t="e">
        <f>D49/C49*100</f>
        <v>#DIV/0!</v>
      </c>
      <c r="E50" s="18" t="e">
        <f>E49/D49*100</f>
        <v>#DIV/0!</v>
      </c>
      <c r="F50" s="18" t="e">
        <f>F49/E49*100</f>
        <v>#DIV/0!</v>
      </c>
      <c r="G50" s="18" t="e">
        <f>G49/E49*100</f>
        <v>#DIV/0!</v>
      </c>
      <c r="H50" s="18" t="e">
        <f>H49/F49*100</f>
        <v>#DIV/0!</v>
      </c>
      <c r="I50" s="18" t="e">
        <f>I49/G49*100</f>
        <v>#DIV/0!</v>
      </c>
      <c r="J50" s="18" t="e">
        <f>J49/H49*100</f>
        <v>#DIV/0!</v>
      </c>
      <c r="K50" s="18" t="e">
        <f>K49/I49*100</f>
        <v>#DIV/0!</v>
      </c>
    </row>
    <row r="51" spans="1:11" ht="38.25" x14ac:dyDescent="0.25">
      <c r="A51" s="27" t="s">
        <v>30</v>
      </c>
      <c r="B51" s="2" t="s">
        <v>10</v>
      </c>
      <c r="C51" s="5">
        <v>112</v>
      </c>
      <c r="D51" s="5">
        <v>125</v>
      </c>
      <c r="E51" s="29">
        <v>133</v>
      </c>
      <c r="F51" s="29">
        <v>138</v>
      </c>
      <c r="G51" s="5">
        <v>140</v>
      </c>
      <c r="H51" s="5">
        <v>139</v>
      </c>
      <c r="I51" s="5">
        <v>143</v>
      </c>
      <c r="J51" s="5">
        <v>140</v>
      </c>
      <c r="K51" s="5">
        <v>150</v>
      </c>
    </row>
    <row r="52" spans="1:11" ht="25.5" x14ac:dyDescent="0.25">
      <c r="A52" s="27"/>
      <c r="B52" s="2" t="s">
        <v>11</v>
      </c>
      <c r="C52" s="5">
        <v>100.9</v>
      </c>
      <c r="D52" s="18">
        <f>D51/C51*100</f>
        <v>111.60714285714286</v>
      </c>
      <c r="E52" s="18">
        <f>E51/D51*100</f>
        <v>106.4</v>
      </c>
      <c r="F52" s="18">
        <f>F51/E51*100</f>
        <v>103.75939849624061</v>
      </c>
      <c r="G52" s="18">
        <f>G51/E51*100</f>
        <v>105.26315789473684</v>
      </c>
      <c r="H52" s="18">
        <f>H51/F51*100</f>
        <v>100.72463768115942</v>
      </c>
      <c r="I52" s="18">
        <f>I51/G51*100</f>
        <v>102.14285714285714</v>
      </c>
      <c r="J52" s="18">
        <f>J51/H51*100</f>
        <v>100.71942446043165</v>
      </c>
      <c r="K52" s="18">
        <f>K51/I51*100</f>
        <v>104.89510489510489</v>
      </c>
    </row>
    <row r="53" spans="1:11" ht="51" x14ac:dyDescent="0.25">
      <c r="A53" s="27" t="s">
        <v>31</v>
      </c>
      <c r="B53" s="2" t="s">
        <v>10</v>
      </c>
      <c r="C53" s="5">
        <v>392</v>
      </c>
      <c r="D53" s="5">
        <v>410</v>
      </c>
      <c r="E53" s="5">
        <v>414</v>
      </c>
      <c r="F53" s="5">
        <v>416</v>
      </c>
      <c r="G53" s="5">
        <v>420</v>
      </c>
      <c r="H53" s="5">
        <v>418</v>
      </c>
      <c r="I53" s="5">
        <v>424</v>
      </c>
      <c r="J53" s="5">
        <v>418</v>
      </c>
      <c r="K53" s="5">
        <v>430</v>
      </c>
    </row>
    <row r="54" spans="1:11" ht="25.5" x14ac:dyDescent="0.25">
      <c r="A54" s="27"/>
      <c r="B54" s="2" t="s">
        <v>11</v>
      </c>
      <c r="C54" s="5">
        <v>99.74</v>
      </c>
      <c r="D54" s="18">
        <f>D53/C53*100</f>
        <v>104.59183673469387</v>
      </c>
      <c r="E54" s="18">
        <f>E53/D53*100</f>
        <v>100.97560975609755</v>
      </c>
      <c r="F54" s="18">
        <f>F53/E53*100</f>
        <v>100.48309178743962</v>
      </c>
      <c r="G54" s="18">
        <f>G53/E53*100</f>
        <v>101.44927536231884</v>
      </c>
      <c r="H54" s="18">
        <f>H53/F53*100</f>
        <v>100.48076923076923</v>
      </c>
      <c r="I54" s="18">
        <f>I53/G53*100</f>
        <v>100.95238095238095</v>
      </c>
      <c r="J54" s="18">
        <f>J53/H53*100</f>
        <v>100</v>
      </c>
      <c r="K54" s="18">
        <f>K53/I53*100</f>
        <v>101.41509433962264</v>
      </c>
    </row>
    <row r="55" spans="1:11" x14ac:dyDescent="0.25">
      <c r="A55" s="27" t="s">
        <v>32</v>
      </c>
      <c r="B55" s="2" t="s">
        <v>10</v>
      </c>
      <c r="C55" s="6">
        <v>821</v>
      </c>
      <c r="D55" s="6">
        <v>838</v>
      </c>
      <c r="E55" s="6">
        <v>840</v>
      </c>
      <c r="F55" s="6">
        <v>841</v>
      </c>
      <c r="G55" s="6">
        <v>843</v>
      </c>
      <c r="H55" s="6">
        <v>843</v>
      </c>
      <c r="I55" s="6">
        <v>847</v>
      </c>
      <c r="J55" s="6">
        <v>845</v>
      </c>
      <c r="K55" s="6">
        <v>853</v>
      </c>
    </row>
    <row r="56" spans="1:11" ht="25.5" x14ac:dyDescent="0.25">
      <c r="A56" s="27"/>
      <c r="B56" s="2" t="s">
        <v>11</v>
      </c>
      <c r="C56" s="5">
        <v>100.24</v>
      </c>
      <c r="D56" s="18">
        <f>D55/C55*100</f>
        <v>102.0706455542022</v>
      </c>
      <c r="E56" s="18">
        <f>E55/D55*100</f>
        <v>100.23866348448686</v>
      </c>
      <c r="F56" s="18">
        <f>F55/E55*100</f>
        <v>100.11904761904762</v>
      </c>
      <c r="G56" s="18">
        <f>G55/E55*100</f>
        <v>100.35714285714286</v>
      </c>
      <c r="H56" s="18">
        <f>H55/F55*100</f>
        <v>100.23781212841855</v>
      </c>
      <c r="I56" s="18">
        <f>I55/G55*100</f>
        <v>100.47449584816133</v>
      </c>
      <c r="J56" s="18">
        <f>J55/H55*100</f>
        <v>100.23724792408066</v>
      </c>
      <c r="K56" s="18">
        <f>K55/I55*100</f>
        <v>100.70838252656435</v>
      </c>
    </row>
    <row r="57" spans="1:11" ht="38.25" x14ac:dyDescent="0.25">
      <c r="A57" s="27" t="s">
        <v>33</v>
      </c>
      <c r="B57" s="2" t="s">
        <v>10</v>
      </c>
      <c r="C57" s="6">
        <v>441</v>
      </c>
      <c r="D57" s="6">
        <v>447</v>
      </c>
      <c r="E57" s="6">
        <v>450</v>
      </c>
      <c r="F57" s="6">
        <v>450</v>
      </c>
      <c r="G57" s="6">
        <v>452</v>
      </c>
      <c r="H57" s="6">
        <v>452</v>
      </c>
      <c r="I57" s="6">
        <v>460</v>
      </c>
      <c r="J57" s="6">
        <v>459</v>
      </c>
      <c r="K57" s="6">
        <v>467</v>
      </c>
    </row>
    <row r="58" spans="1:11" ht="25.5" x14ac:dyDescent="0.25">
      <c r="A58" s="27"/>
      <c r="B58" s="2" t="s">
        <v>11</v>
      </c>
      <c r="C58" s="5">
        <v>100.45</v>
      </c>
      <c r="D58" s="18">
        <f>D57/C57*100</f>
        <v>101.36054421768708</v>
      </c>
      <c r="E58" s="18">
        <f>E57/D57*100</f>
        <v>100.67114093959732</v>
      </c>
      <c r="F58" s="18">
        <f>F57/E57*100</f>
        <v>100</v>
      </c>
      <c r="G58" s="18">
        <f>G57/E57*100</f>
        <v>100.44444444444444</v>
      </c>
      <c r="H58" s="18">
        <f>H57/F57*100</f>
        <v>100.44444444444444</v>
      </c>
      <c r="I58" s="18">
        <f>I57/G57*100</f>
        <v>101.76991150442478</v>
      </c>
      <c r="J58" s="18">
        <f>J57/H57*100</f>
        <v>101.54867256637168</v>
      </c>
      <c r="K58" s="18">
        <f>K57/I57*100</f>
        <v>101.52173913043478</v>
      </c>
    </row>
    <row r="59" spans="1:11" ht="38.25" x14ac:dyDescent="0.25">
      <c r="A59" s="27" t="s">
        <v>34</v>
      </c>
      <c r="B59" s="2" t="s">
        <v>10</v>
      </c>
      <c r="C59" s="5">
        <v>142</v>
      </c>
      <c r="D59" s="5">
        <v>148</v>
      </c>
      <c r="E59" s="5">
        <v>150</v>
      </c>
      <c r="F59" s="5">
        <v>150</v>
      </c>
      <c r="G59" s="5">
        <v>153</v>
      </c>
      <c r="H59" s="5">
        <v>150</v>
      </c>
      <c r="I59" s="5">
        <v>155</v>
      </c>
      <c r="J59" s="5">
        <v>153</v>
      </c>
      <c r="K59" s="5">
        <v>158</v>
      </c>
    </row>
    <row r="60" spans="1:11" ht="25.5" x14ac:dyDescent="0.25">
      <c r="A60" s="27"/>
      <c r="B60" s="2" t="s">
        <v>11</v>
      </c>
      <c r="C60" s="5">
        <v>101.42</v>
      </c>
      <c r="D60" s="18">
        <f>D59/C59*100</f>
        <v>104.22535211267605</v>
      </c>
      <c r="E60" s="18">
        <f>E59/D59*100</f>
        <v>101.35135135135135</v>
      </c>
      <c r="F60" s="18">
        <f>F59/E59*100</f>
        <v>100</v>
      </c>
      <c r="G60" s="18">
        <f>G59/E59*100</f>
        <v>102</v>
      </c>
      <c r="H60" s="18">
        <f>H59/F59*100</f>
        <v>100</v>
      </c>
      <c r="I60" s="18">
        <f>I59/G59*100</f>
        <v>101.30718954248366</v>
      </c>
      <c r="J60" s="18">
        <f>J59/H59*100</f>
        <v>102</v>
      </c>
      <c r="K60" s="18">
        <f>K59/I59*100</f>
        <v>101.93548387096773</v>
      </c>
    </row>
    <row r="61" spans="1:11" ht="25.5" x14ac:dyDescent="0.25">
      <c r="A61" s="27" t="s">
        <v>35</v>
      </c>
      <c r="B61" s="2" t="s">
        <v>10</v>
      </c>
      <c r="C61" s="6">
        <v>272</v>
      </c>
      <c r="D61" s="6">
        <v>279</v>
      </c>
      <c r="E61" s="6">
        <v>280</v>
      </c>
      <c r="F61" s="6">
        <v>280</v>
      </c>
      <c r="G61" s="6">
        <v>282</v>
      </c>
      <c r="H61" s="6">
        <v>280</v>
      </c>
      <c r="I61" s="6">
        <v>285</v>
      </c>
      <c r="J61" s="6">
        <v>280</v>
      </c>
      <c r="K61" s="6">
        <v>289</v>
      </c>
    </row>
    <row r="62" spans="1:11" ht="25.5" x14ac:dyDescent="0.25">
      <c r="A62" s="27"/>
      <c r="B62" s="2" t="s">
        <v>11</v>
      </c>
      <c r="C62" s="5">
        <v>99.63</v>
      </c>
      <c r="D62" s="18">
        <f>D61/C61*100</f>
        <v>102.5735294117647</v>
      </c>
      <c r="E62" s="18">
        <f>E61/D61*100</f>
        <v>100.35842293906809</v>
      </c>
      <c r="F62" s="18">
        <f>F61/E61*100</f>
        <v>100</v>
      </c>
      <c r="G62" s="18">
        <f>G61/E61*100</f>
        <v>100.71428571428571</v>
      </c>
      <c r="H62" s="18">
        <f>H61/F61*100</f>
        <v>100</v>
      </c>
      <c r="I62" s="18">
        <f>I61/G61*100</f>
        <v>101.06382978723406</v>
      </c>
      <c r="J62" s="18">
        <f>J61/H61*100</f>
        <v>100</v>
      </c>
      <c r="K62" s="18">
        <f>K61/I61*100</f>
        <v>101.40350877192984</v>
      </c>
    </row>
    <row r="63" spans="1:11" ht="38.25" x14ac:dyDescent="0.25">
      <c r="A63" s="23" t="s">
        <v>36</v>
      </c>
      <c r="B63" s="2" t="s">
        <v>10</v>
      </c>
      <c r="C63" s="6">
        <v>833</v>
      </c>
      <c r="D63" s="6">
        <v>947</v>
      </c>
      <c r="E63" s="6">
        <v>971</v>
      </c>
      <c r="F63" s="6">
        <v>1033</v>
      </c>
      <c r="G63" s="6">
        <v>1042</v>
      </c>
      <c r="H63" s="6">
        <v>1052</v>
      </c>
      <c r="I63" s="6">
        <v>1057</v>
      </c>
      <c r="J63" s="6">
        <v>1122</v>
      </c>
      <c r="K63" s="6">
        <v>1128</v>
      </c>
    </row>
    <row r="64" spans="1:11" ht="25.5" x14ac:dyDescent="0.25">
      <c r="A64" s="23"/>
      <c r="B64" s="2" t="s">
        <v>11</v>
      </c>
      <c r="C64" s="5">
        <v>98.46</v>
      </c>
      <c r="D64" s="18">
        <f>D63/C63*100</f>
        <v>113.68547418967587</v>
      </c>
      <c r="E64" s="18">
        <f>E63/D63*100</f>
        <v>102.53431890179515</v>
      </c>
      <c r="F64" s="18">
        <f>F63/E63*100</f>
        <v>106.38516992790936</v>
      </c>
      <c r="G64" s="18">
        <f>G63/E63*100</f>
        <v>107.31204943357365</v>
      </c>
      <c r="H64" s="18">
        <f>H63/F63*100</f>
        <v>101.83930300096806</v>
      </c>
      <c r="I64" s="18">
        <f>I63/G63*100</f>
        <v>101.43953934740884</v>
      </c>
      <c r="J64" s="18">
        <f>J63/H63*100</f>
        <v>106.65399239543727</v>
      </c>
      <c r="K64" s="18">
        <f>K63/I63*100</f>
        <v>106.71712393566699</v>
      </c>
    </row>
    <row r="65" spans="1:11" ht="51" x14ac:dyDescent="0.25">
      <c r="A65" s="23" t="s">
        <v>38</v>
      </c>
      <c r="B65" s="2" t="s">
        <v>10</v>
      </c>
      <c r="C65" s="7">
        <v>3283</v>
      </c>
      <c r="D65" s="7">
        <v>3268</v>
      </c>
      <c r="E65" s="7">
        <v>3264</v>
      </c>
      <c r="F65" s="30">
        <v>3283</v>
      </c>
      <c r="G65" s="30">
        <v>3233</v>
      </c>
      <c r="H65" s="30">
        <v>3259</v>
      </c>
      <c r="I65" s="30">
        <v>3179</v>
      </c>
      <c r="J65" s="30">
        <v>3125</v>
      </c>
      <c r="K65" s="30">
        <v>2974</v>
      </c>
    </row>
    <row r="66" spans="1:11" ht="25.5" x14ac:dyDescent="0.25">
      <c r="A66" s="23"/>
      <c r="B66" s="2" t="s">
        <v>11</v>
      </c>
      <c r="C66" s="5">
        <v>93.16</v>
      </c>
      <c r="D66" s="18">
        <f>D65/C65*100</f>
        <v>99.543100822418523</v>
      </c>
      <c r="E66" s="18">
        <f>E65/D65*100</f>
        <v>99.877600979192167</v>
      </c>
      <c r="F66" s="18">
        <f>F65/E65*100</f>
        <v>100.58210784313727</v>
      </c>
      <c r="G66" s="18">
        <f>G65/E65*100</f>
        <v>99.050245098039213</v>
      </c>
      <c r="H66" s="18">
        <f>H65/F65*100</f>
        <v>99.268961315869632</v>
      </c>
      <c r="I66" s="18">
        <f>I65/G65*100</f>
        <v>98.329724713888027</v>
      </c>
      <c r="J66" s="18">
        <f>J65/H65*100</f>
        <v>95.888309297330466</v>
      </c>
      <c r="K66" s="18">
        <f>K65/I65*100</f>
        <v>93.551431267694241</v>
      </c>
    </row>
    <row r="67" spans="1:11" ht="66.75" x14ac:dyDescent="0.25">
      <c r="A67" s="25" t="s">
        <v>41</v>
      </c>
      <c r="B67" s="2" t="s">
        <v>10</v>
      </c>
      <c r="C67" s="6">
        <v>2344</v>
      </c>
      <c r="D67" s="6">
        <v>2350</v>
      </c>
      <c r="E67" s="6">
        <v>2355</v>
      </c>
      <c r="F67" s="6">
        <v>2358</v>
      </c>
      <c r="G67" s="6">
        <v>2362</v>
      </c>
      <c r="H67" s="6">
        <v>2364</v>
      </c>
      <c r="I67" s="6">
        <v>2366</v>
      </c>
      <c r="J67" s="6">
        <v>2383</v>
      </c>
      <c r="K67" s="6">
        <v>2388</v>
      </c>
    </row>
    <row r="68" spans="1:11" ht="25.5" x14ac:dyDescent="0.25">
      <c r="A68" s="25"/>
      <c r="B68" s="2" t="s">
        <v>11</v>
      </c>
      <c r="C68" s="5">
        <v>99.95</v>
      </c>
      <c r="D68" s="18">
        <f>D67/C67*100</f>
        <v>100.25597269624573</v>
      </c>
      <c r="E68" s="18">
        <f>E67/D67*100</f>
        <v>100.21276595744682</v>
      </c>
      <c r="F68" s="18">
        <f>F67/E67*100</f>
        <v>100.12738853503184</v>
      </c>
      <c r="G68" s="18">
        <f>G67/E67*100</f>
        <v>100.29723991507431</v>
      </c>
      <c r="H68" s="18">
        <f>H67/F67*100</f>
        <v>100.25445292620864</v>
      </c>
      <c r="I68" s="18">
        <f>I67/G67*100</f>
        <v>100.16934801016089</v>
      </c>
      <c r="J68" s="18">
        <f>J67/H67*100</f>
        <v>100.80372250423011</v>
      </c>
      <c r="K68" s="18">
        <f>K67/I67*100</f>
        <v>100.92983939137785</v>
      </c>
    </row>
    <row r="69" spans="1:11" ht="63.75" x14ac:dyDescent="0.25">
      <c r="A69" s="25" t="s">
        <v>39</v>
      </c>
      <c r="B69" s="2" t="s">
        <v>10</v>
      </c>
      <c r="C69" s="6">
        <v>274</v>
      </c>
      <c r="D69" s="6">
        <v>250</v>
      </c>
      <c r="E69" s="6">
        <v>249</v>
      </c>
      <c r="F69" s="6">
        <v>248</v>
      </c>
      <c r="G69" s="6">
        <v>246</v>
      </c>
      <c r="H69" s="6">
        <v>243</v>
      </c>
      <c r="I69" s="6">
        <v>240</v>
      </c>
      <c r="J69" s="6">
        <v>239</v>
      </c>
      <c r="K69" s="6">
        <v>230</v>
      </c>
    </row>
    <row r="70" spans="1:11" ht="25.5" x14ac:dyDescent="0.25">
      <c r="A70" s="25"/>
      <c r="B70" s="2" t="s">
        <v>11</v>
      </c>
      <c r="C70" s="5">
        <v>74.05</v>
      </c>
      <c r="D70" s="18">
        <f>D69/C69*100</f>
        <v>91.240875912408754</v>
      </c>
      <c r="E70" s="18">
        <f>E69/D69*100</f>
        <v>99.6</v>
      </c>
      <c r="F70" s="18">
        <f>F69/E69*100</f>
        <v>99.598393574297177</v>
      </c>
      <c r="G70" s="18">
        <f>G69/E69*100</f>
        <v>98.795180722891558</v>
      </c>
      <c r="H70" s="18">
        <f>H69/F69*100</f>
        <v>97.983870967741936</v>
      </c>
      <c r="I70" s="18">
        <f>I69/G69*100</f>
        <v>97.560975609756099</v>
      </c>
      <c r="J70" s="18">
        <f>J69/H69*100</f>
        <v>98.353909465020578</v>
      </c>
      <c r="K70" s="18">
        <f>K69/I69*100</f>
        <v>95.833333333333343</v>
      </c>
    </row>
    <row r="71" spans="1:11" ht="114" customHeight="1" x14ac:dyDescent="0.25">
      <c r="A71" s="25" t="s">
        <v>48</v>
      </c>
      <c r="B71" s="2" t="s">
        <v>37</v>
      </c>
      <c r="C71" s="8">
        <v>1.97</v>
      </c>
      <c r="D71" s="8">
        <v>1.79</v>
      </c>
      <c r="E71" s="8">
        <v>1.78</v>
      </c>
      <c r="F71" s="20">
        <f>F69/F16*100</f>
        <v>1.7689015691868759</v>
      </c>
      <c r="G71" s="20">
        <f t="shared" ref="G71:K71" si="4">G69/G16*100</f>
        <v>1.7540106951871657</v>
      </c>
      <c r="H71" s="20">
        <f t="shared" si="4"/>
        <v>1.7328674320758755</v>
      </c>
      <c r="I71" s="20">
        <f t="shared" si="4"/>
        <v>1.7108639863130881</v>
      </c>
      <c r="J71" s="20">
        <f>J69/J16*100</f>
        <v>1.7037353863701168</v>
      </c>
      <c r="K71" s="20">
        <f t="shared" si="4"/>
        <v>1.639344262295082</v>
      </c>
    </row>
    <row r="72" spans="1:11" ht="21.6" customHeight="1" x14ac:dyDescent="0.25">
      <c r="A72" s="33" t="s">
        <v>43</v>
      </c>
      <c r="B72" s="33"/>
      <c r="C72" s="33"/>
      <c r="D72" s="33"/>
      <c r="E72" s="33"/>
      <c r="F72" s="33"/>
      <c r="G72" s="33"/>
      <c r="H72" s="33"/>
      <c r="I72" s="33"/>
      <c r="J72" s="33"/>
      <c r="K72" s="33"/>
    </row>
    <row r="73" spans="1:11" ht="30.6" customHeight="1" x14ac:dyDescent="0.25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</row>
    <row r="74" spans="1:11" ht="72" customHeight="1" x14ac:dyDescent="0.25">
      <c r="A74" s="34" t="s">
        <v>54</v>
      </c>
      <c r="B74" s="34"/>
      <c r="C74" s="34"/>
      <c r="D74" s="34"/>
      <c r="E74" s="34"/>
      <c r="F74" s="34"/>
      <c r="G74" s="34"/>
      <c r="H74" s="34"/>
      <c r="I74" s="34"/>
      <c r="J74" s="34"/>
      <c r="K74" s="34"/>
    </row>
    <row r="75" spans="1:11" ht="11.25" customHeight="1" x14ac:dyDescent="0.25">
      <c r="A75" s="35" t="s">
        <v>42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</row>
    <row r="76" spans="1:11" x14ac:dyDescent="0.25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</row>
    <row r="77" spans="1:11" ht="42" customHeight="1" x14ac:dyDescent="0.25">
      <c r="A77" s="31" t="s">
        <v>49</v>
      </c>
      <c r="B77" s="31"/>
      <c r="C77" s="31"/>
      <c r="D77" s="31"/>
      <c r="E77" s="31"/>
      <c r="F77" s="31"/>
      <c r="G77" s="31"/>
      <c r="H77" s="31"/>
      <c r="I77" s="31"/>
      <c r="J77" s="31"/>
      <c r="K77" s="31"/>
    </row>
    <row r="78" spans="1:11" ht="21.75" customHeight="1" x14ac:dyDescent="0.25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</row>
  </sheetData>
  <sheetProtection password="C587" sheet="1" objects="1" scenarios="1" formatCells="0" selectLockedCells="1"/>
  <protectedRanges>
    <protectedRange password="E109" sqref="C11:K11" name="Диапазон5"/>
    <protectedRange sqref="C24:K25 C27:K27 C26 C29:K29 C28 C31:K31 C30 C33:K33 C32 C35:K35 C34 C37:K37 C36 C39:K39 C38 C41:K41 C40 C43:K43 C42 C45:K45 C44 C47:K47 C46 C49:K49 C48 C51:K51 C50 C53:K53 C52 C55:K55 C54 C57:K57 C56 C59:K59 C58 C61:K61 C60 C63:K63 C62 C65:K65 C64 C67:K67 C66 C69:K69 C68 C70 C71:K71" name="Диапазон3_2"/>
    <protectedRange sqref="C15:K16 C18:K18 C20:K20" name="Диапазон3_1"/>
    <protectedRange sqref="C12:K12 C17:K17 C19:K19 C21:K21 D28:K28 D26:K26 D23:K23 D30:K30 D32:K32 D34:K34 D36:K36 D38:K38 D40:K40 D42:K42 D44:K44 D46:K46 D48:K48 D50:K50 D52:K52 D54:K54 D56:K56 D58:K58 D60:K60 D62:K62 D64:K64 D66:K66 D68:K68 D70:K70" name="Диапазон3"/>
    <protectedRange password="CC6F" sqref="A2" name="Диапазон1"/>
  </protectedRanges>
  <mergeCells count="17">
    <mergeCell ref="A1:K1"/>
    <mergeCell ref="A2:K2"/>
    <mergeCell ref="A8:A10"/>
    <mergeCell ref="B8:B10"/>
    <mergeCell ref="C8:C10"/>
    <mergeCell ref="D8:D10"/>
    <mergeCell ref="E8:E10"/>
    <mergeCell ref="F8:K8"/>
    <mergeCell ref="F9:G9"/>
    <mergeCell ref="H9:I9"/>
    <mergeCell ref="A3:C3"/>
    <mergeCell ref="A6:K6"/>
    <mergeCell ref="A77:K78"/>
    <mergeCell ref="J9:K9"/>
    <mergeCell ref="A72:K73"/>
    <mergeCell ref="A74:K74"/>
    <mergeCell ref="A75:K76"/>
  </mergeCells>
  <pageMargins left="0.19685039370078741" right="0.19685039370078741" top="0.19685039370078741" bottom="0.19685039370078741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02_Труд_Занятость</vt:lpstr>
      <vt:lpstr>'02_Труд_Занятость'!Заголовки_для_печати</vt:lpstr>
      <vt:lpstr>'02_Труд_Занятость'!Область_печати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2025-08-22T12:14:45Z</dcterms:modified>
</cp:coreProperties>
</file>